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120" yWindow="-120" windowWidth="19420" windowHeight="11020"/>
  </bookViews>
  <sheets>
    <sheet name="KASUBAG UMUM" sheetId="4" r:id="rId1"/>
  </sheets>
  <calcPr calcId="144525"/>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8" i="4" l="1"/>
  <c r="T9" i="4"/>
  <c r="T10" i="4"/>
  <c r="T11" i="4"/>
  <c r="T12" i="4"/>
  <c r="T13" i="4"/>
  <c r="T14" i="4"/>
  <c r="T15" i="4"/>
  <c r="T16" i="4"/>
  <c r="T17" i="4"/>
  <c r="T18" i="4"/>
  <c r="T19" i="4"/>
  <c r="T20" i="4"/>
  <c r="T7" i="4"/>
  <c r="W20" i="4" l="1"/>
  <c r="N20" i="4"/>
  <c r="V20" i="4" s="1"/>
  <c r="J20" i="4"/>
  <c r="W19" i="4"/>
  <c r="N19" i="4"/>
  <c r="V19" i="4" s="1"/>
  <c r="J19" i="4"/>
  <c r="U19" i="4" s="1"/>
  <c r="W18" i="4"/>
  <c r="N18" i="4"/>
  <c r="V18" i="4" s="1"/>
  <c r="J18" i="4"/>
  <c r="P18" i="4" s="1"/>
  <c r="X18" i="4" s="1"/>
  <c r="W17" i="4"/>
  <c r="N17" i="4"/>
  <c r="V17" i="4" s="1"/>
  <c r="J17" i="4"/>
  <c r="W16" i="4"/>
  <c r="N16" i="4"/>
  <c r="V16" i="4" s="1"/>
  <c r="J16" i="4"/>
  <c r="W15" i="4"/>
  <c r="N15" i="4"/>
  <c r="V15" i="4" s="1"/>
  <c r="J15" i="4"/>
  <c r="W14" i="4"/>
  <c r="N14" i="4"/>
  <c r="V14" i="4" s="1"/>
  <c r="J14" i="4"/>
  <c r="W13" i="4"/>
  <c r="N13" i="4"/>
  <c r="V13" i="4" s="1"/>
  <c r="J13" i="4"/>
  <c r="W12" i="4"/>
  <c r="N12" i="4"/>
  <c r="V12" i="4" s="1"/>
  <c r="J12" i="4"/>
  <c r="W11" i="4"/>
  <c r="N11" i="4"/>
  <c r="V11" i="4" s="1"/>
  <c r="J11" i="4"/>
  <c r="U11" i="4" s="1"/>
  <c r="W10" i="4"/>
  <c r="N10" i="4"/>
  <c r="V10" i="4" s="1"/>
  <c r="J10" i="4"/>
  <c r="W9" i="4"/>
  <c r="N9" i="4"/>
  <c r="V9" i="4" s="1"/>
  <c r="J9" i="4"/>
  <c r="W8" i="4"/>
  <c r="N8" i="4"/>
  <c r="V8" i="4" s="1"/>
  <c r="J8" i="4"/>
  <c r="P8" i="4" s="1"/>
  <c r="X8" i="4" s="1"/>
  <c r="W7" i="4"/>
  <c r="N7" i="4"/>
  <c r="V7" i="4" s="1"/>
  <c r="J7" i="4"/>
  <c r="U7" i="4" s="1"/>
  <c r="P10" i="4" l="1"/>
  <c r="X10" i="4" s="1"/>
  <c r="P17" i="4"/>
  <c r="X17" i="4" s="1"/>
  <c r="P15" i="4"/>
  <c r="X15" i="4" s="1"/>
  <c r="P9" i="4"/>
  <c r="X9" i="4" s="1"/>
  <c r="P7" i="4"/>
  <c r="X7" i="4" s="1"/>
  <c r="P12" i="4"/>
  <c r="X12" i="4" s="1"/>
  <c r="U15" i="4"/>
  <c r="P14" i="4"/>
  <c r="X14" i="4" s="1"/>
  <c r="P13" i="4"/>
  <c r="X13" i="4" s="1"/>
  <c r="P11" i="4"/>
  <c r="X11" i="4" s="1"/>
  <c r="P16" i="4"/>
  <c r="X16" i="4" s="1"/>
  <c r="P20" i="4"/>
  <c r="X20" i="4" s="1"/>
  <c r="U9" i="4"/>
  <c r="U13" i="4"/>
  <c r="U17" i="4"/>
  <c r="P19" i="4"/>
  <c r="X19" i="4" s="1"/>
  <c r="U8" i="4"/>
  <c r="U12" i="4"/>
  <c r="U16" i="4"/>
  <c r="U20" i="4"/>
  <c r="U10" i="4"/>
  <c r="U14" i="4"/>
  <c r="U18" i="4"/>
  <c r="X22" i="4" l="1"/>
</calcChain>
</file>

<file path=xl/sharedStrings.xml><?xml version="1.0" encoding="utf-8"?>
<sst xmlns="http://schemas.openxmlformats.org/spreadsheetml/2006/main" count="141" uniqueCount="46">
  <si>
    <t xml:space="preserve">PENGUKURAN BEBAN KERJA </t>
  </si>
  <si>
    <t>NO</t>
  </si>
  <si>
    <t>URAIAN TUGAS</t>
  </si>
  <si>
    <t>JUMLAH HASIL</t>
  </si>
  <si>
    <t>HASIL KERJA</t>
  </si>
  <si>
    <t>WAKTU PENYELESAIAN (JAM)</t>
  </si>
  <si>
    <t>WAKTU EFEKTIF</t>
  </si>
  <si>
    <t>KEBUTUHAN PEGAWAI</t>
  </si>
  <si>
    <t>1.</t>
  </si>
  <si>
    <t>2.</t>
  </si>
  <si>
    <t>3.</t>
  </si>
  <si>
    <t>4.</t>
  </si>
  <si>
    <t>5.</t>
  </si>
  <si>
    <t>6.</t>
  </si>
  <si>
    <t>7.</t>
  </si>
  <si>
    <t>8.</t>
  </si>
  <si>
    <t>9.</t>
  </si>
  <si>
    <t>10.</t>
  </si>
  <si>
    <t>11.</t>
  </si>
  <si>
    <t>12.</t>
  </si>
  <si>
    <t>13.</t>
  </si>
  <si>
    <t>14.</t>
  </si>
  <si>
    <t>x</t>
  </si>
  <si>
    <t>=</t>
  </si>
  <si>
    <t>T</t>
  </si>
  <si>
    <t>M</t>
  </si>
  <si>
    <t>B</t>
  </si>
  <si>
    <t>H</t>
  </si>
  <si>
    <t>:</t>
  </si>
  <si>
    <t xml:space="preserve">PERHITUNGAN ANALISIS BEBAN KERJA </t>
  </si>
  <si>
    <t>Dokumen</t>
  </si>
  <si>
    <t>Kegiatan</t>
  </si>
  <si>
    <t>Mendistribusikan dan memberi petunjuk pelaksanaan tugas;</t>
  </si>
  <si>
    <t>Menyusun rancangan, mengoreksi, memaraf dan/atau menandatangani naskah dinas;</t>
  </si>
  <si>
    <t>Mengikuti rapat sesuai dengan bidang tugasnya;</t>
  </si>
  <si>
    <t>Menilai kinerja pegawai Aparatur Sipil Negara sesuai dengan ketentuan peraturan perundang-undangan;</t>
  </si>
  <si>
    <t>Menyusun rencana kegiatan Bidang Pajak Bumi dan Bangunan Perdesaan dan Perkotaan dan Bea Perolehan Hak atas Tanah dan Bangunan sebagai pedoman dalam pelaksanaan tugas;</t>
  </si>
  <si>
    <t>Memantau, mengawasi dan mengevaluasi pelaksanaan tugas dalam lingkungan Bidang Pajak Bumi dan Bangunan Perdesaan dan Perkotaan dan Bea Perolehan Hak atas Tanah dan Bangunan untuk mengetahui perkembangan pelaksanaan tugas;</t>
  </si>
  <si>
    <t>Menyiapkan bahan perumusan penyusunan kebijakan di Bidang Pajak Bumi dan Bangunan Perdesaan dan Perkotaan dan Bea Perolehan Hak atas Tanah dan Bangunan;</t>
  </si>
  <si>
    <t>Menginventarisir permasalahan yang berhubungan dengan penagihan Pajak Bumi dan Bangunan Perdesaan dan Perkotaan dan Bea Perolehan Hak atas Tanah dan Bangunan serta menyiapkan bahan petunjuk pemecahan masalah;</t>
  </si>
  <si>
    <t>Mengoordinasikan kegiatan dengan unit kerja terkait penagihan Pajak Bumi dan Bangunan Perdesaan dan Perkotaan dan Bea Perolehan Hak atas Tanah dan Bangunan;</t>
  </si>
  <si>
    <t>Melaksanakan penagihan Pajak Bumi dan Bangunan Perdesaan dan Perkotaan dan Bea Perolehan Hak atas Tanah dan Bangunan serta melakukan penghapusan tunggakan;</t>
  </si>
  <si>
    <t>Melaksanakan pemeriksaan untuk menguji kepatuhan pemenuhan kewajiban Pajak Bumi dan Bangunan Perdesaan dan Perkotaan dan Bea Perolehan Hak atas Tanah dan Bangunan dalam rangka melaksanakan ketentuan peraturan perundang-undangan;</t>
  </si>
  <si>
    <t>Melaksanakan koordinasi dan konsultasi dengan Lembaga pemerintah atau nonpemerintah, dalam rangka pelaksanaan tugas dan fungsi;</t>
  </si>
  <si>
    <t>Menyusun laporan hasil pelaksanaan tugas Kepala Bidang Pajak Bumi dan Bangunan Perdesaan dan Perkotaan dan Bea Perolehan Hak atas Tanah dan Bangunan dan memberikan saran pertimbangan kepada atasan sebagai bahan perumusan kebijakan; dan</t>
  </si>
  <si>
    <t>Melaksanakan tugas kedinasan lain yang diperintahkan oleh atasan baik lisan maupun tertulis sesuai bidang tugasnya untuk mendukung kelancaran pelaksanaan tugas.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</si>
</sst>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10" x14ac:knownFonts="1">
    <font>
      <sz val="11"/>
      <color theme="1"/>
      <name val="Calibri"/>
      <family val="2"/>
      <scheme val="minor"/>
    </font>
    <font>
      <b/>
      <sz val="14"/>
      <name val="Arial"/>
      <family val="2"/>
    </font>
    <font>
      <b/>
      <sz val="10"/>
      <color theme="1"/>
      <name val="Arial Narrow"/>
      <family val="2"/>
    </font>
    <font>
      <sz val="11"/>
      <color rgb="FFFF0000"/>
      <name val="Calibri"/>
      <family val="2"/>
      <scheme val="minor"/>
    </font>
    <font>
      <b/>
      <sz val="10"/>
      <name val="Arial Narrow"/>
      <family val="2"/>
    </font>
    <font>
      <sz val="11"/>
      <name val="Calibri"/>
      <family val="2"/>
      <scheme val="minor"/>
    </font>
    <font>
      <sz val="10"/>
      <name val="Arial Narrow"/>
      <family val="2"/>
    </font>
    <font>
      <sz val="11"/>
      <color rgb="FF000000"/>
      <name val="Arial Narrow"/>
      <family val="2"/>
    </font>
    <font>
      <sz val="10"/>
      <color theme="1"/>
      <name val="Arial Narrow"/>
      <family val="2"/>
    </font>
    <font>
      <sz val="10"/>
      <color rgb="FF000000"/>
      <name val="Arial Narrow"/>
      <family val="2"/>
    </font>
  </fonts>
  <fills count="2">
    <fill>
      <patternFill patternType="none"/>
    </fill>
    <fill>
      <patternFill patternType="gray125"/>
    </fill>
  </fills>
  <borders count="10">
    <border>
      <left/>
      <right/>
      <top/>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style="medium">
        <color rgb="FF000000"/>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rgb="FF000000"/>
      </left>
      <right style="medium">
        <color rgb="FF000000"/>
      </right>
      <top style="medium">
        <color rgb="FF000000"/>
      </top>
      <bottom style="thin">
        <color indexed="64"/>
      </bottom>
      <diagonal/>
    </border>
  </borders>
  <cellStyleXfs count="1">
    <xf numFmtId="0" fontId="0" fillId="0" borderId="0"/>
  </cellStyleXfs>
  <cellXfs count="27">
    <xf numFmtId="0" fontId="0" fillId="0" borderId="0" xfId="0"/>
    <xf numFmtId="0" fontId="1" fillId="0" borderId="0" xfId="0" applyFont="1"/>
    <xf numFmtId="0" fontId="3" fillId="0" borderId="0" xfId="0" applyFont="1"/>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5" fillId="0" borderId="0" xfId="0" applyFont="1"/>
    <xf numFmtId="0" fontId="6" fillId="0" borderId="3" xfId="0" applyFont="1" applyBorder="1" applyAlignment="1">
      <alignment vertical="center" wrapText="1"/>
    </xf>
    <xf numFmtId="0" fontId="6" fillId="0" borderId="4" xfId="0" applyFont="1" applyBorder="1" applyAlignment="1">
      <alignment vertical="center" wrapText="1"/>
    </xf>
    <xf numFmtId="0" fontId="6" fillId="0" borderId="1" xfId="0" applyFont="1" applyBorder="1" applyAlignment="1">
      <alignment horizontal="center" vertical="center" wrapText="1"/>
    </xf>
    <xf numFmtId="0" fontId="6" fillId="0" borderId="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5" xfId="0" applyFont="1" applyBorder="1" applyAlignment="1">
      <alignment vertical="center" wrapText="1"/>
    </xf>
    <xf numFmtId="0" fontId="6" fillId="0" borderId="1" xfId="0" applyFont="1" applyBorder="1" applyAlignment="1">
      <alignment vertical="center" wrapText="1"/>
    </xf>
    <xf numFmtId="0" fontId="6" fillId="0" borderId="5" xfId="0" applyFont="1" applyBorder="1" applyAlignment="1">
      <alignment horizontal="center" vertical="center" wrapText="1"/>
    </xf>
    <xf numFmtId="164" fontId="6" fillId="0" borderId="4" xfId="0" applyNumberFormat="1" applyFont="1" applyBorder="1" applyAlignment="1">
      <alignment horizontal="center" vertical="center" wrapText="1"/>
    </xf>
    <xf numFmtId="2" fontId="2" fillId="0" borderId="0" xfId="0" applyNumberFormat="1" applyFont="1"/>
    <xf numFmtId="0" fontId="9" fillId="0" borderId="6" xfId="0" applyFont="1" applyBorder="1" applyAlignment="1">
      <alignment horizontal="center" vertical="center" wrapText="1"/>
    </xf>
    <xf numFmtId="0" fontId="7" fillId="0" borderId="7" xfId="0" applyFont="1" applyBorder="1" applyAlignment="1">
      <alignment vertical="center" wrapText="1"/>
    </xf>
    <xf numFmtId="0" fontId="7" fillId="0" borderId="8" xfId="0" applyFont="1" applyBorder="1" applyAlignment="1">
      <alignment vertical="center" wrapText="1"/>
    </xf>
    <xf numFmtId="0" fontId="3" fillId="0" borderId="0" xfId="0" applyNumberFormat="1" applyFont="1"/>
    <xf numFmtId="0" fontId="4" fillId="0" borderId="2" xfId="0" applyNumberFormat="1" applyFont="1" applyBorder="1" applyAlignment="1">
      <alignment horizontal="center" vertical="center" wrapText="1"/>
    </xf>
    <xf numFmtId="0" fontId="6" fillId="0" borderId="4" xfId="0" applyNumberFormat="1" applyFont="1" applyBorder="1" applyAlignment="1">
      <alignment horizontal="center" vertical="center" wrapText="1"/>
    </xf>
    <xf numFmtId="0" fontId="0" fillId="0" borderId="0" xfId="0" applyNumberFormat="1"/>
    <xf numFmtId="0" fontId="6" fillId="0" borderId="9" xfId="0" applyFont="1" applyBorder="1" applyAlignment="1">
      <alignment horizontal="center" vertical="center" wrapText="1"/>
    </xf>
    <xf numFmtId="0" fontId="7" fillId="0" borderId="0" xfId="0" applyFont="1" applyBorder="1" applyAlignment="1">
      <alignment horizontal="center" vertical="center" wrapText="1"/>
    </xf>
    <xf numFmtId="0" fontId="8" fillId="0" borderId="0" xfId="0" applyFont="1" applyBorder="1" applyAlignment="1">
      <alignment horizontal="center" vertical="center" wrapText="1"/>
    </xf>
    <xf numFmtId="0" fontId="1" fillId="0" borderId="0" xfId="0"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AF22"/>
  <sheetViews>
    <sheetView tabSelected="1" workbookViewId="0">
      <selection activeCell="B3" sqref="B3:P3"/>
    </sheetView>
  </sheetViews>
  <sheetFormatPr defaultRowHeight="14.5" x14ac:dyDescent="0.35"/>
  <cols>
    <col min="1" max="1" width="3.54296875" customWidth="1"/>
    <col min="2" max="2" width="5.453125" bestFit="1" customWidth="1"/>
    <col min="3" max="3" width="20.54296875" customWidth="1"/>
    <col min="5" max="5" width="2.453125" bestFit="1" customWidth="1"/>
    <col min="6" max="6" width="4" bestFit="1" customWidth="1"/>
    <col min="7" max="7" width="1.54296875" bestFit="1" customWidth="1"/>
    <col min="8" max="8" width="3" bestFit="1" customWidth="1"/>
    <col min="9" max="9" width="1.81640625" bestFit="1" customWidth="1"/>
    <col min="10" max="10" width="8.81640625" bestFit="1" customWidth="1"/>
    <col min="11" max="11" width="4.26953125" bestFit="1" customWidth="1"/>
    <col min="12" max="12" width="1.26953125" bestFit="1" customWidth="1"/>
    <col min="13" max="13" width="2.54296875" bestFit="1" customWidth="1"/>
    <col min="14" max="14" width="10" style="22" bestFit="1" customWidth="1"/>
    <col min="15" max="15" width="8.81640625" bestFit="1" customWidth="1"/>
    <col min="16" max="16" width="9.453125" bestFit="1" customWidth="1"/>
    <col min="18" max="18" width="4.81640625" bestFit="1" customWidth="1"/>
    <col min="19" max="19" width="20.54296875" customWidth="1"/>
    <col min="21" max="21" width="8.81640625" bestFit="1" customWidth="1"/>
    <col min="22" max="22" width="9.453125" style="22" bestFit="1" customWidth="1"/>
    <col min="23" max="24" width="8.81640625" bestFit="1" customWidth="1"/>
  </cols>
  <sheetData>
    <row r="3" spans="2:32" ht="18" x14ac:dyDescent="0.4">
      <c r="B3" s="26" t="s">
        <v>0</v>
      </c>
      <c r="C3" s="26"/>
      <c r="D3" s="26"/>
      <c r="E3" s="26"/>
      <c r="F3" s="26"/>
      <c r="G3" s="26"/>
      <c r="H3" s="26"/>
      <c r="I3" s="26"/>
      <c r="J3" s="26"/>
      <c r="K3" s="26"/>
      <c r="L3" s="26"/>
      <c r="M3" s="26"/>
      <c r="N3" s="26"/>
      <c r="O3" s="26"/>
      <c r="P3" s="26"/>
      <c r="R3" s="26" t="s">
        <v>29</v>
      </c>
      <c r="S3" s="26"/>
      <c r="T3" s="26"/>
      <c r="U3" s="26"/>
      <c r="V3" s="26"/>
      <c r="W3" s="26"/>
      <c r="X3" s="26"/>
      <c r="Y3" s="1"/>
      <c r="Z3" s="1"/>
      <c r="AA3" s="1"/>
      <c r="AB3" s="1"/>
      <c r="AC3" s="1"/>
      <c r="AD3" s="1"/>
      <c r="AE3" s="1"/>
      <c r="AF3" s="1"/>
    </row>
    <row r="5" spans="2:32" ht="15" thickBot="1" x14ac:dyDescent="0.4">
      <c r="B5" s="2"/>
      <c r="C5" s="2"/>
      <c r="D5" s="2"/>
      <c r="E5" s="2"/>
      <c r="F5" s="2"/>
      <c r="G5" s="2"/>
      <c r="H5" s="2"/>
      <c r="I5" s="2"/>
      <c r="J5" s="2"/>
      <c r="K5" s="2"/>
      <c r="L5" s="2"/>
      <c r="M5" s="2"/>
      <c r="N5" s="19"/>
      <c r="O5" s="2"/>
      <c r="P5" s="2"/>
      <c r="Q5" s="2"/>
      <c r="R5" s="2"/>
      <c r="S5" s="2"/>
      <c r="T5" s="2"/>
      <c r="U5" s="2"/>
      <c r="V5" s="19"/>
      <c r="W5" s="2"/>
      <c r="X5" s="2"/>
    </row>
    <row r="6" spans="2:32" ht="39.5" thickBot="1" x14ac:dyDescent="0.4">
      <c r="B6" s="3" t="s">
        <v>1</v>
      </c>
      <c r="C6" s="4" t="s">
        <v>2</v>
      </c>
      <c r="D6" s="4" t="s">
        <v>4</v>
      </c>
      <c r="E6" s="4"/>
      <c r="F6" s="4"/>
      <c r="G6" s="4"/>
      <c r="H6" s="4"/>
      <c r="I6" s="4"/>
      <c r="J6" s="4" t="s">
        <v>3</v>
      </c>
      <c r="K6" s="4"/>
      <c r="L6" s="4"/>
      <c r="M6" s="4"/>
      <c r="N6" s="20" t="s">
        <v>5</v>
      </c>
      <c r="O6" s="4" t="s">
        <v>6</v>
      </c>
      <c r="P6" s="4" t="s">
        <v>7</v>
      </c>
      <c r="Q6" s="5"/>
      <c r="R6" s="3" t="s">
        <v>1</v>
      </c>
      <c r="S6" s="4" t="s">
        <v>2</v>
      </c>
      <c r="T6" s="4" t="s">
        <v>4</v>
      </c>
      <c r="U6" s="4" t="s">
        <v>3</v>
      </c>
      <c r="V6" s="20" t="s">
        <v>5</v>
      </c>
      <c r="W6" s="4" t="s">
        <v>6</v>
      </c>
      <c r="X6" s="4" t="s">
        <v>7</v>
      </c>
    </row>
    <row r="7" spans="2:32" ht="114.5" customHeight="1" thickBot="1" x14ac:dyDescent="0.4">
      <c r="B7" s="6" t="s">
        <v>8</v>
      </c>
      <c r="C7" s="17" t="s">
        <v>36</v>
      </c>
      <c r="D7" s="16" t="s">
        <v>30</v>
      </c>
      <c r="E7" s="8" t="s">
        <v>24</v>
      </c>
      <c r="F7" s="8">
        <v>1</v>
      </c>
      <c r="G7" s="7" t="s">
        <v>22</v>
      </c>
      <c r="H7" s="8">
        <v>1</v>
      </c>
      <c r="I7" s="9" t="s">
        <v>23</v>
      </c>
      <c r="J7" s="9">
        <f>F7*H7</f>
        <v>1</v>
      </c>
      <c r="K7" s="8">
        <v>240</v>
      </c>
      <c r="L7" s="9" t="s">
        <v>28</v>
      </c>
      <c r="M7" s="9">
        <v>60</v>
      </c>
      <c r="N7" s="21">
        <f>K7/M7</f>
        <v>4</v>
      </c>
      <c r="O7" s="9">
        <v>1250</v>
      </c>
      <c r="P7" s="9">
        <f>J7*N7/O7</f>
        <v>3.2000000000000002E-3</v>
      </c>
      <c r="Q7" s="2"/>
      <c r="R7" s="6" t="s">
        <v>8</v>
      </c>
      <c r="S7" s="17" t="s">
        <v>36</v>
      </c>
      <c r="T7" s="7" t="str">
        <f>D7</f>
        <v>Dokumen</v>
      </c>
      <c r="U7" s="9">
        <f t="shared" ref="U7:U20" si="0">J7</f>
        <v>1</v>
      </c>
      <c r="V7" s="21">
        <f>N7</f>
        <v>4</v>
      </c>
      <c r="W7" s="9">
        <f t="shared" ref="W7:X20" si="1">O7</f>
        <v>1250</v>
      </c>
      <c r="X7" s="14">
        <f t="shared" si="1"/>
        <v>3.2000000000000002E-3</v>
      </c>
    </row>
    <row r="8" spans="2:32" ht="49.5" customHeight="1" thickBot="1" x14ac:dyDescent="0.4">
      <c r="B8" s="6" t="s">
        <v>9</v>
      </c>
      <c r="C8" s="18" t="s">
        <v>32</v>
      </c>
      <c r="D8" s="16" t="s">
        <v>31</v>
      </c>
      <c r="E8" s="10" t="s">
        <v>25</v>
      </c>
      <c r="F8" s="10">
        <v>47</v>
      </c>
      <c r="G8" s="7" t="s">
        <v>22</v>
      </c>
      <c r="H8" s="10">
        <v>5</v>
      </c>
      <c r="I8" s="9" t="s">
        <v>23</v>
      </c>
      <c r="J8" s="9">
        <f>F8*H8</f>
        <v>235</v>
      </c>
      <c r="K8" s="10">
        <v>60</v>
      </c>
      <c r="L8" s="9" t="s">
        <v>28</v>
      </c>
      <c r="M8" s="9">
        <v>60</v>
      </c>
      <c r="N8" s="21">
        <f>K8/M8</f>
        <v>1</v>
      </c>
      <c r="O8" s="9">
        <v>1250</v>
      </c>
      <c r="P8" s="9">
        <f>J8*N8/O8</f>
        <v>0.188</v>
      </c>
      <c r="Q8" s="2"/>
      <c r="R8" s="6" t="s">
        <v>9</v>
      </c>
      <c r="S8" s="18" t="s">
        <v>32</v>
      </c>
      <c r="T8" s="7" t="str">
        <f t="shared" ref="T8:T20" si="2">D8</f>
        <v>Kegiatan</v>
      </c>
      <c r="U8" s="9">
        <f>J8</f>
        <v>235</v>
      </c>
      <c r="V8" s="21">
        <f t="shared" ref="V8:V20" si="3">N8</f>
        <v>1</v>
      </c>
      <c r="W8" s="9">
        <f t="shared" si="1"/>
        <v>1250</v>
      </c>
      <c r="X8" s="14">
        <f t="shared" si="1"/>
        <v>0.188</v>
      </c>
    </row>
    <row r="9" spans="2:32" ht="157" customHeight="1" thickBot="1" x14ac:dyDescent="0.4">
      <c r="B9" s="6" t="s">
        <v>10</v>
      </c>
      <c r="C9" s="18" t="s">
        <v>37</v>
      </c>
      <c r="D9" s="16" t="s">
        <v>31</v>
      </c>
      <c r="E9" s="10" t="s">
        <v>26</v>
      </c>
      <c r="F9" s="10">
        <v>12</v>
      </c>
      <c r="G9" s="7" t="s">
        <v>22</v>
      </c>
      <c r="H9" s="10">
        <v>1</v>
      </c>
      <c r="I9" s="9" t="s">
        <v>23</v>
      </c>
      <c r="J9" s="9">
        <f t="shared" ref="J9:J20" si="4">F9*H9</f>
        <v>12</v>
      </c>
      <c r="K9" s="10">
        <v>60</v>
      </c>
      <c r="L9" s="9" t="s">
        <v>28</v>
      </c>
      <c r="M9" s="9">
        <v>60</v>
      </c>
      <c r="N9" s="21">
        <f t="shared" ref="N9:N20" si="5">K9/M9</f>
        <v>1</v>
      </c>
      <c r="O9" s="9">
        <v>1250</v>
      </c>
      <c r="P9" s="9">
        <f t="shared" ref="P9:P20" si="6">J9*N9/O9</f>
        <v>9.5999999999999992E-3</v>
      </c>
      <c r="Q9" s="2"/>
      <c r="R9" s="6" t="s">
        <v>10</v>
      </c>
      <c r="S9" s="18" t="s">
        <v>37</v>
      </c>
      <c r="T9" s="7" t="str">
        <f t="shared" si="2"/>
        <v>Kegiatan</v>
      </c>
      <c r="U9" s="9">
        <f>J9</f>
        <v>12</v>
      </c>
      <c r="V9" s="21">
        <f t="shared" si="3"/>
        <v>1</v>
      </c>
      <c r="W9" s="9">
        <f t="shared" si="1"/>
        <v>1250</v>
      </c>
      <c r="X9" s="9">
        <f t="shared" si="1"/>
        <v>9.5999999999999992E-3</v>
      </c>
      <c r="Z9" s="24"/>
      <c r="AA9" s="25"/>
      <c r="AB9" s="25"/>
    </row>
    <row r="10" spans="2:32" ht="56.5" customHeight="1" thickBot="1" x14ac:dyDescent="0.4">
      <c r="B10" s="6" t="s">
        <v>11</v>
      </c>
      <c r="C10" s="18" t="s">
        <v>33</v>
      </c>
      <c r="D10" s="16" t="s">
        <v>31</v>
      </c>
      <c r="E10" s="10" t="s">
        <v>27</v>
      </c>
      <c r="F10" s="10">
        <v>235</v>
      </c>
      <c r="G10" s="7" t="s">
        <v>22</v>
      </c>
      <c r="H10" s="10">
        <v>8</v>
      </c>
      <c r="I10" s="9" t="s">
        <v>23</v>
      </c>
      <c r="J10" s="9">
        <f t="shared" si="4"/>
        <v>1880</v>
      </c>
      <c r="K10" s="10">
        <v>30</v>
      </c>
      <c r="L10" s="9" t="s">
        <v>28</v>
      </c>
      <c r="M10" s="9">
        <v>60</v>
      </c>
      <c r="N10" s="21">
        <f>K10/M10</f>
        <v>0.5</v>
      </c>
      <c r="O10" s="9">
        <v>1250</v>
      </c>
      <c r="P10" s="9">
        <f t="shared" si="6"/>
        <v>0.752</v>
      </c>
      <c r="Q10" s="2"/>
      <c r="R10" s="6" t="s">
        <v>11</v>
      </c>
      <c r="S10" s="18" t="s">
        <v>33</v>
      </c>
      <c r="T10" s="7" t="str">
        <f t="shared" si="2"/>
        <v>Kegiatan</v>
      </c>
      <c r="U10" s="9">
        <f t="shared" si="0"/>
        <v>1880</v>
      </c>
      <c r="V10" s="21">
        <f t="shared" si="3"/>
        <v>0.5</v>
      </c>
      <c r="W10" s="9">
        <f t="shared" si="1"/>
        <v>1250</v>
      </c>
      <c r="X10" s="9">
        <f t="shared" si="1"/>
        <v>0.752</v>
      </c>
    </row>
    <row r="11" spans="2:32" ht="36" customHeight="1" thickBot="1" x14ac:dyDescent="0.4">
      <c r="B11" s="6" t="s">
        <v>12</v>
      </c>
      <c r="C11" s="18" t="s">
        <v>34</v>
      </c>
      <c r="D11" s="16" t="s">
        <v>31</v>
      </c>
      <c r="E11" s="10" t="s">
        <v>25</v>
      </c>
      <c r="F11" s="10">
        <v>47</v>
      </c>
      <c r="G11" s="7" t="s">
        <v>22</v>
      </c>
      <c r="H11" s="10">
        <v>2</v>
      </c>
      <c r="I11" s="9" t="s">
        <v>23</v>
      </c>
      <c r="J11" s="9">
        <f t="shared" si="4"/>
        <v>94</v>
      </c>
      <c r="K11" s="10">
        <v>120</v>
      </c>
      <c r="L11" s="9" t="s">
        <v>28</v>
      </c>
      <c r="M11" s="9">
        <v>60</v>
      </c>
      <c r="N11" s="21">
        <f t="shared" si="5"/>
        <v>2</v>
      </c>
      <c r="O11" s="9">
        <v>1250</v>
      </c>
      <c r="P11" s="9">
        <f t="shared" si="6"/>
        <v>0.15040000000000001</v>
      </c>
      <c r="Q11" s="2"/>
      <c r="R11" s="6" t="s">
        <v>12</v>
      </c>
      <c r="S11" s="18" t="s">
        <v>34</v>
      </c>
      <c r="T11" s="7" t="str">
        <f t="shared" si="2"/>
        <v>Kegiatan</v>
      </c>
      <c r="U11" s="9">
        <f t="shared" si="0"/>
        <v>94</v>
      </c>
      <c r="V11" s="21">
        <f t="shared" si="3"/>
        <v>2</v>
      </c>
      <c r="W11" s="9">
        <f t="shared" si="1"/>
        <v>1250</v>
      </c>
      <c r="X11" s="9">
        <f t="shared" si="1"/>
        <v>0.15040000000000001</v>
      </c>
    </row>
    <row r="12" spans="2:32" ht="101.5" customHeight="1" thickBot="1" x14ac:dyDescent="0.4">
      <c r="B12" s="11" t="s">
        <v>13</v>
      </c>
      <c r="C12" s="18" t="s">
        <v>38</v>
      </c>
      <c r="D12" s="16" t="s">
        <v>31</v>
      </c>
      <c r="E12" s="8" t="s">
        <v>24</v>
      </c>
      <c r="F12" s="10">
        <v>1</v>
      </c>
      <c r="G12" s="7" t="s">
        <v>22</v>
      </c>
      <c r="H12" s="10">
        <v>4</v>
      </c>
      <c r="I12" s="9" t="s">
        <v>23</v>
      </c>
      <c r="J12" s="9">
        <f t="shared" si="4"/>
        <v>4</v>
      </c>
      <c r="K12" s="10">
        <v>120</v>
      </c>
      <c r="L12" s="9" t="s">
        <v>28</v>
      </c>
      <c r="M12" s="9">
        <v>60</v>
      </c>
      <c r="N12" s="21">
        <f t="shared" si="5"/>
        <v>2</v>
      </c>
      <c r="O12" s="13">
        <v>1250</v>
      </c>
      <c r="P12" s="9">
        <f t="shared" si="6"/>
        <v>6.4000000000000003E-3</v>
      </c>
      <c r="Q12" s="2"/>
      <c r="R12" s="11" t="s">
        <v>13</v>
      </c>
      <c r="S12" s="18" t="s">
        <v>38</v>
      </c>
      <c r="T12" s="7" t="str">
        <f t="shared" si="2"/>
        <v>Kegiatan</v>
      </c>
      <c r="U12" s="9">
        <f t="shared" si="0"/>
        <v>4</v>
      </c>
      <c r="V12" s="21">
        <f t="shared" si="3"/>
        <v>2</v>
      </c>
      <c r="W12" s="9">
        <f t="shared" si="1"/>
        <v>1250</v>
      </c>
      <c r="X12" s="14">
        <f t="shared" si="1"/>
        <v>6.4000000000000003E-3</v>
      </c>
    </row>
    <row r="13" spans="2:32" ht="161" customHeight="1" thickBot="1" x14ac:dyDescent="0.4">
      <c r="B13" s="11" t="s">
        <v>14</v>
      </c>
      <c r="C13" s="18" t="s">
        <v>39</v>
      </c>
      <c r="D13" s="16" t="s">
        <v>31</v>
      </c>
      <c r="E13" s="10" t="s">
        <v>24</v>
      </c>
      <c r="F13" s="10">
        <v>1</v>
      </c>
      <c r="G13" s="7" t="s">
        <v>22</v>
      </c>
      <c r="H13" s="10">
        <v>4</v>
      </c>
      <c r="I13" s="9" t="s">
        <v>23</v>
      </c>
      <c r="J13" s="9">
        <f t="shared" si="4"/>
        <v>4</v>
      </c>
      <c r="K13" s="10">
        <v>120</v>
      </c>
      <c r="L13" s="9" t="s">
        <v>28</v>
      </c>
      <c r="M13" s="9">
        <v>60</v>
      </c>
      <c r="N13" s="21">
        <f t="shared" si="5"/>
        <v>2</v>
      </c>
      <c r="O13" s="9">
        <v>1250</v>
      </c>
      <c r="P13" s="9">
        <f t="shared" si="6"/>
        <v>6.4000000000000003E-3</v>
      </c>
      <c r="Q13" s="2"/>
      <c r="R13" s="11" t="s">
        <v>14</v>
      </c>
      <c r="S13" s="18" t="s">
        <v>39</v>
      </c>
      <c r="T13" s="7" t="str">
        <f t="shared" si="2"/>
        <v>Kegiatan</v>
      </c>
      <c r="U13" s="9">
        <f t="shared" si="0"/>
        <v>4</v>
      </c>
      <c r="V13" s="21">
        <f t="shared" si="3"/>
        <v>2</v>
      </c>
      <c r="W13" s="9">
        <f t="shared" si="1"/>
        <v>1250</v>
      </c>
      <c r="X13" s="9">
        <f t="shared" si="1"/>
        <v>6.4000000000000003E-3</v>
      </c>
    </row>
    <row r="14" spans="2:32" ht="112.5" customHeight="1" thickBot="1" x14ac:dyDescent="0.4">
      <c r="B14" s="11" t="s">
        <v>15</v>
      </c>
      <c r="C14" s="18" t="s">
        <v>40</v>
      </c>
      <c r="D14" s="16" t="s">
        <v>31</v>
      </c>
      <c r="E14" s="10" t="s">
        <v>24</v>
      </c>
      <c r="F14" s="10">
        <v>1</v>
      </c>
      <c r="G14" s="7" t="s">
        <v>22</v>
      </c>
      <c r="H14" s="10">
        <v>4</v>
      </c>
      <c r="I14" s="9" t="s">
        <v>23</v>
      </c>
      <c r="J14" s="9">
        <f t="shared" si="4"/>
        <v>4</v>
      </c>
      <c r="K14" s="10">
        <v>120</v>
      </c>
      <c r="L14" s="9" t="s">
        <v>28</v>
      </c>
      <c r="M14" s="9">
        <v>60</v>
      </c>
      <c r="N14" s="21">
        <f t="shared" si="5"/>
        <v>2</v>
      </c>
      <c r="O14" s="9">
        <v>1250</v>
      </c>
      <c r="P14" s="9">
        <f t="shared" si="6"/>
        <v>6.4000000000000003E-3</v>
      </c>
      <c r="Q14" s="2"/>
      <c r="R14" s="11" t="s">
        <v>15</v>
      </c>
      <c r="S14" s="18" t="s">
        <v>40</v>
      </c>
      <c r="T14" s="7" t="str">
        <f t="shared" si="2"/>
        <v>Kegiatan</v>
      </c>
      <c r="U14" s="9">
        <f t="shared" si="0"/>
        <v>4</v>
      </c>
      <c r="V14" s="21">
        <f t="shared" si="3"/>
        <v>2</v>
      </c>
      <c r="W14" s="9">
        <f t="shared" si="1"/>
        <v>1250</v>
      </c>
      <c r="X14" s="14">
        <f t="shared" si="1"/>
        <v>6.4000000000000003E-3</v>
      </c>
    </row>
    <row r="15" spans="2:32" ht="105.5" customHeight="1" thickBot="1" x14ac:dyDescent="0.4">
      <c r="B15" s="11" t="s">
        <v>16</v>
      </c>
      <c r="C15" s="18" t="s">
        <v>41</v>
      </c>
      <c r="D15" s="16" t="s">
        <v>31</v>
      </c>
      <c r="E15" s="8" t="s">
        <v>26</v>
      </c>
      <c r="F15" s="8">
        <v>12</v>
      </c>
      <c r="G15" s="7" t="s">
        <v>22</v>
      </c>
      <c r="H15" s="10">
        <v>10</v>
      </c>
      <c r="I15" s="9" t="s">
        <v>23</v>
      </c>
      <c r="J15" s="9">
        <f t="shared" si="4"/>
        <v>120</v>
      </c>
      <c r="K15" s="10">
        <v>90</v>
      </c>
      <c r="L15" s="9" t="s">
        <v>28</v>
      </c>
      <c r="M15" s="9">
        <v>60</v>
      </c>
      <c r="N15" s="21">
        <f t="shared" si="5"/>
        <v>1.5</v>
      </c>
      <c r="O15" s="13">
        <v>1250</v>
      </c>
      <c r="P15" s="9">
        <f t="shared" si="6"/>
        <v>0.14399999999999999</v>
      </c>
      <c r="Q15" s="2"/>
      <c r="R15" s="11" t="s">
        <v>16</v>
      </c>
      <c r="S15" s="18" t="s">
        <v>41</v>
      </c>
      <c r="T15" s="7" t="str">
        <f t="shared" si="2"/>
        <v>Kegiatan</v>
      </c>
      <c r="U15" s="9">
        <f t="shared" si="0"/>
        <v>120</v>
      </c>
      <c r="V15" s="21">
        <f t="shared" si="3"/>
        <v>1.5</v>
      </c>
      <c r="W15" s="9">
        <f t="shared" si="1"/>
        <v>1250</v>
      </c>
      <c r="X15" s="9">
        <f t="shared" si="1"/>
        <v>0.14399999999999999</v>
      </c>
    </row>
    <row r="16" spans="2:32" ht="176" customHeight="1" thickBot="1" x14ac:dyDescent="0.4">
      <c r="B16" s="11" t="s">
        <v>17</v>
      </c>
      <c r="C16" s="18" t="s">
        <v>42</v>
      </c>
      <c r="D16" s="16" t="s">
        <v>31</v>
      </c>
      <c r="E16" s="8" t="s">
        <v>26</v>
      </c>
      <c r="F16" s="8">
        <v>12</v>
      </c>
      <c r="G16" s="7" t="s">
        <v>22</v>
      </c>
      <c r="H16" s="10">
        <v>10</v>
      </c>
      <c r="I16" s="9" t="s">
        <v>23</v>
      </c>
      <c r="J16" s="9">
        <f t="shared" si="4"/>
        <v>120</v>
      </c>
      <c r="K16" s="10">
        <v>90</v>
      </c>
      <c r="L16" s="9" t="s">
        <v>28</v>
      </c>
      <c r="M16" s="9">
        <v>60</v>
      </c>
      <c r="N16" s="21">
        <f t="shared" si="5"/>
        <v>1.5</v>
      </c>
      <c r="O16" s="13">
        <v>1250</v>
      </c>
      <c r="P16" s="9">
        <f t="shared" si="6"/>
        <v>0.14399999999999999</v>
      </c>
      <c r="Q16" s="2"/>
      <c r="R16" s="11" t="s">
        <v>17</v>
      </c>
      <c r="S16" s="18" t="s">
        <v>42</v>
      </c>
      <c r="T16" s="7" t="str">
        <f t="shared" si="2"/>
        <v>Kegiatan</v>
      </c>
      <c r="U16" s="9">
        <f t="shared" si="0"/>
        <v>120</v>
      </c>
      <c r="V16" s="21">
        <f t="shared" si="3"/>
        <v>1.5</v>
      </c>
      <c r="W16" s="9">
        <f t="shared" si="1"/>
        <v>1250</v>
      </c>
      <c r="X16" s="14">
        <f t="shared" si="1"/>
        <v>0.14399999999999999</v>
      </c>
    </row>
    <row r="17" spans="2:24" ht="92" customHeight="1" thickBot="1" x14ac:dyDescent="0.4">
      <c r="B17" s="12" t="s">
        <v>18</v>
      </c>
      <c r="C17" s="18" t="s">
        <v>43</v>
      </c>
      <c r="D17" s="16" t="s">
        <v>31</v>
      </c>
      <c r="E17" s="10" t="s">
        <v>26</v>
      </c>
      <c r="F17" s="10">
        <v>12</v>
      </c>
      <c r="G17" s="7" t="s">
        <v>22</v>
      </c>
      <c r="H17" s="10">
        <v>1</v>
      </c>
      <c r="I17" s="9" t="s">
        <v>23</v>
      </c>
      <c r="J17" s="9">
        <f t="shared" si="4"/>
        <v>12</v>
      </c>
      <c r="K17" s="10">
        <v>60</v>
      </c>
      <c r="L17" s="9" t="s">
        <v>28</v>
      </c>
      <c r="M17" s="9">
        <v>60</v>
      </c>
      <c r="N17" s="21">
        <f t="shared" si="5"/>
        <v>1</v>
      </c>
      <c r="O17" s="8">
        <v>1250</v>
      </c>
      <c r="P17" s="9">
        <f t="shared" si="6"/>
        <v>9.5999999999999992E-3</v>
      </c>
      <c r="Q17" s="2"/>
      <c r="R17" s="12" t="s">
        <v>18</v>
      </c>
      <c r="S17" s="18" t="s">
        <v>43</v>
      </c>
      <c r="T17" s="7" t="str">
        <f t="shared" si="2"/>
        <v>Kegiatan</v>
      </c>
      <c r="U17" s="9">
        <f t="shared" si="0"/>
        <v>12</v>
      </c>
      <c r="V17" s="21">
        <f t="shared" si="3"/>
        <v>1</v>
      </c>
      <c r="W17" s="9">
        <f t="shared" si="1"/>
        <v>1250</v>
      </c>
      <c r="X17" s="9">
        <f t="shared" si="1"/>
        <v>9.5999999999999992E-3</v>
      </c>
    </row>
    <row r="18" spans="2:24" ht="84.5" customHeight="1" thickBot="1" x14ac:dyDescent="0.4">
      <c r="B18" s="11" t="s">
        <v>19</v>
      </c>
      <c r="C18" s="18" t="s">
        <v>35</v>
      </c>
      <c r="D18" s="16" t="s">
        <v>31</v>
      </c>
      <c r="E18" s="10" t="s">
        <v>26</v>
      </c>
      <c r="F18" s="10">
        <v>12</v>
      </c>
      <c r="G18" s="7" t="s">
        <v>22</v>
      </c>
      <c r="H18" s="10">
        <v>1</v>
      </c>
      <c r="I18" s="9" t="s">
        <v>23</v>
      </c>
      <c r="J18" s="9">
        <f t="shared" si="4"/>
        <v>12</v>
      </c>
      <c r="K18" s="10">
        <v>60</v>
      </c>
      <c r="L18" s="9" t="s">
        <v>28</v>
      </c>
      <c r="M18" s="9">
        <v>60</v>
      </c>
      <c r="N18" s="21">
        <f t="shared" si="5"/>
        <v>1</v>
      </c>
      <c r="O18" s="9">
        <v>1250</v>
      </c>
      <c r="P18" s="9">
        <f t="shared" si="6"/>
        <v>9.5999999999999992E-3</v>
      </c>
      <c r="Q18" s="2"/>
      <c r="R18" s="11" t="s">
        <v>19</v>
      </c>
      <c r="S18" s="18" t="s">
        <v>35</v>
      </c>
      <c r="T18" s="7" t="str">
        <f t="shared" si="2"/>
        <v>Kegiatan</v>
      </c>
      <c r="U18" s="9">
        <f t="shared" si="0"/>
        <v>12</v>
      </c>
      <c r="V18" s="21">
        <f t="shared" si="3"/>
        <v>1</v>
      </c>
      <c r="W18" s="9">
        <f t="shared" si="1"/>
        <v>1250</v>
      </c>
      <c r="X18" s="14">
        <f t="shared" si="1"/>
        <v>9.5999999999999992E-3</v>
      </c>
    </row>
    <row r="19" spans="2:24" ht="165.5" customHeight="1" thickBot="1" x14ac:dyDescent="0.4">
      <c r="B19" s="11" t="s">
        <v>20</v>
      </c>
      <c r="C19" s="17" t="s">
        <v>44</v>
      </c>
      <c r="D19" s="16" t="s">
        <v>31</v>
      </c>
      <c r="E19" s="8" t="s">
        <v>24</v>
      </c>
      <c r="F19" s="8">
        <v>1</v>
      </c>
      <c r="G19" s="7" t="s">
        <v>22</v>
      </c>
      <c r="H19" s="10">
        <v>4</v>
      </c>
      <c r="I19" s="9" t="s">
        <v>23</v>
      </c>
      <c r="J19" s="9">
        <f t="shared" si="4"/>
        <v>4</v>
      </c>
      <c r="K19" s="10">
        <v>120</v>
      </c>
      <c r="L19" s="9" t="s">
        <v>28</v>
      </c>
      <c r="M19" s="9">
        <v>60</v>
      </c>
      <c r="N19" s="21">
        <f t="shared" si="5"/>
        <v>2</v>
      </c>
      <c r="O19" s="13">
        <v>1250</v>
      </c>
      <c r="P19" s="9">
        <f t="shared" si="6"/>
        <v>6.4000000000000003E-3</v>
      </c>
      <c r="Q19" s="2"/>
      <c r="R19" s="11" t="s">
        <v>20</v>
      </c>
      <c r="S19" s="17" t="s">
        <v>44</v>
      </c>
      <c r="T19" s="7" t="str">
        <f t="shared" si="2"/>
        <v>Kegiatan</v>
      </c>
      <c r="U19" s="9">
        <f t="shared" si="0"/>
        <v>4</v>
      </c>
      <c r="V19" s="21">
        <f t="shared" si="3"/>
        <v>2</v>
      </c>
      <c r="W19" s="9">
        <f t="shared" si="1"/>
        <v>1250</v>
      </c>
      <c r="X19" s="14">
        <f t="shared" si="1"/>
        <v>6.4000000000000003E-3</v>
      </c>
    </row>
    <row r="20" spans="2:24" ht="68.25" customHeight="1" thickBot="1" x14ac:dyDescent="0.4">
      <c r="B20" s="11" t="s">
        <v>21</v>
      </c>
      <c r="C20" s="17" t="s">
        <v>45</v>
      </c>
      <c r="D20" s="16" t="s">
        <v>31</v>
      </c>
      <c r="E20" s="8">
        <v>0</v>
      </c>
      <c r="F20" s="8">
        <v>0</v>
      </c>
      <c r="G20" s="7" t="s">
        <v>22</v>
      </c>
      <c r="H20" s="10">
        <v>0</v>
      </c>
      <c r="I20" s="9" t="s">
        <v>23</v>
      </c>
      <c r="J20" s="9">
        <f t="shared" si="4"/>
        <v>0</v>
      </c>
      <c r="K20" s="10">
        <v>0</v>
      </c>
      <c r="L20" s="9" t="s">
        <v>28</v>
      </c>
      <c r="M20" s="9">
        <v>60</v>
      </c>
      <c r="N20" s="21">
        <f t="shared" si="5"/>
        <v>0</v>
      </c>
      <c r="O20" s="23">
        <v>1250</v>
      </c>
      <c r="P20" s="9">
        <f t="shared" si="6"/>
        <v>0</v>
      </c>
      <c r="Q20" s="2"/>
      <c r="R20" s="11" t="s">
        <v>21</v>
      </c>
      <c r="S20" s="17" t="s">
        <v>45</v>
      </c>
      <c r="T20" s="7" t="str">
        <f t="shared" si="2"/>
        <v>Kegiatan</v>
      </c>
      <c r="U20" s="9">
        <f t="shared" si="0"/>
        <v>0</v>
      </c>
      <c r="V20" s="21">
        <f t="shared" si="3"/>
        <v>0</v>
      </c>
      <c r="W20" s="9">
        <f t="shared" si="1"/>
        <v>1250</v>
      </c>
      <c r="X20" s="14">
        <f t="shared" si="1"/>
        <v>0</v>
      </c>
    </row>
    <row r="22" spans="2:24" x14ac:dyDescent="0.35">
      <c r="X22" s="15">
        <f>SUM(X7:X20)</f>
        <v>1.4359999999999997</v>
      </c>
    </row>
  </sheetData>
  <mergeCells count="2">
    <mergeCell ref="B3:P3"/>
    <mergeCell ref="R3:X3"/>
  </mergeCells>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KASUBAG UMUM</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MyBook PRO K7</cp:lastModifiedBy>
  <cp:lastPrinted>2017-09-18T02:02:47Z</cp:lastPrinted>
  <dcterms:created xsi:type="dcterms:W3CDTF">2017-09-13T02:21:13Z</dcterms:created>
  <dcterms:modified xsi:type="dcterms:W3CDTF">2024-07-11T03:28:19Z</dcterms:modified>
</cp:coreProperties>
</file>